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C:\Parish Council Files\FINANCIAL\Budget\"/>
    </mc:Choice>
  </mc:AlternateContent>
  <xr:revisionPtr revIDLastSave="0" documentId="13_ncr:1_{D0DA0190-B585-4917-9EBE-7A9FDE5854C5}" xr6:coauthVersionLast="40" xr6:coauthVersionMax="40" xr10:uidLastSave="{00000000-0000-0000-0000-000000000000}"/>
  <bookViews>
    <workbookView xWindow="360" yWindow="120" windowWidth="15315" windowHeight="92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3" i="1" l="1"/>
  <c r="L15" i="1"/>
  <c r="L36" i="1" s="1"/>
  <c r="L37" i="1"/>
  <c r="K15" i="1"/>
  <c r="K36" i="1" s="1"/>
  <c r="K33" i="1"/>
  <c r="K37" i="1" s="1"/>
  <c r="I15" i="1"/>
  <c r="I36" i="1" s="1"/>
  <c r="I38" i="1" s="1"/>
  <c r="I33" i="1"/>
  <c r="I37" i="1" s="1"/>
  <c r="J33" i="1"/>
  <c r="J37" i="1" s="1"/>
  <c r="J15" i="1"/>
  <c r="J36" i="1" s="1"/>
  <c r="M33" i="1"/>
  <c r="M37" i="1" s="1"/>
  <c r="M15" i="1"/>
  <c r="M36" i="1" s="1"/>
  <c r="D15" i="1"/>
  <c r="D36" i="1" s="1"/>
  <c r="D33" i="1"/>
  <c r="D37" i="1" s="1"/>
  <c r="H15" i="1"/>
  <c r="H36" i="1" s="1"/>
  <c r="H33" i="1"/>
  <c r="H37" i="1" s="1"/>
  <c r="F15" i="1"/>
  <c r="F33" i="1"/>
  <c r="F37" i="1" s="1"/>
  <c r="G33" i="1"/>
  <c r="G37" i="1" s="1"/>
  <c r="E33" i="1"/>
  <c r="E37" i="1" s="1"/>
  <c r="C33" i="1"/>
  <c r="C37" i="1" s="1"/>
  <c r="G15" i="1"/>
  <c r="G36" i="1" s="1"/>
  <c r="F36" i="1"/>
  <c r="E15" i="1"/>
  <c r="E36" i="1" s="1"/>
  <c r="E38" i="1" s="1"/>
  <c r="C15" i="1"/>
  <c r="C36" i="1" s="1"/>
  <c r="B15" i="1"/>
  <c r="B36" i="1" s="1"/>
  <c r="B33" i="1"/>
  <c r="B37" i="1" s="1"/>
  <c r="L38" i="1" l="1"/>
  <c r="K38" i="1"/>
  <c r="F38" i="1"/>
  <c r="H38" i="1"/>
  <c r="M38" i="1"/>
  <c r="C38" i="1"/>
  <c r="G38" i="1"/>
  <c r="D38" i="1"/>
  <c r="J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  <author>Ann Crisp</author>
  </authors>
  <commentList>
    <comment ref="G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£20.11 per household. Tax Rate £159.10
Would equate to 3% rise
</t>
        </r>
      </text>
    </comment>
    <comment ref="K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Localism Fund £1155 + £61 BDC repayment of surplus district Council Tax funds from 2014/15</t>
        </r>
      </text>
    </comment>
    <comment ref="M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Localism Fund £1155 + £61 BDC repayment of surplus district Council Tax funds from 2014/15</t>
        </r>
      </text>
    </comment>
    <comment ref="C1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Halstead LC grant for playing field equipt
</t>
        </r>
      </text>
    </comment>
    <comment ref="J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S106 Money for safety fencing</t>
        </r>
      </text>
    </comment>
    <comment ref="L13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S106 Money for VIB £782 + Cllr.Grant Scheme for Street Light Upgrade £750</t>
        </r>
      </text>
    </comment>
    <comment ref="B1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trustees of village hall
</t>
        </r>
      </text>
    </comment>
    <comment ref="K14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£42.00 BDC Council Tax Rebate + additional £78
£150.00 Village of the Year Prize 2016 + S106 Monies for car park £6230</t>
        </r>
      </text>
    </comment>
    <comment ref="L14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Council Tax Surplus</t>
        </r>
      </text>
    </comment>
    <comment ref="I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Increase following national pay scale rise</t>
        </r>
      </text>
    </comment>
    <comment ref="K19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Unbudgeted £60 printing cost, household flyers</t>
        </r>
      </text>
    </comment>
    <comment ref="I2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Should be £0 if income/exp under £10k
</t>
        </r>
      </text>
    </comment>
    <comment ref="E2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ROSPA Inspection
</t>
        </r>
      </text>
    </comment>
    <comment ref="J2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Purchase of new village noticeboard in Dynes Hall Rd £550. Purchase of new safety fencing at playing field £3579.</t>
        </r>
      </text>
    </comment>
    <comment ref="K28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Resurfacing of car park</t>
        </r>
      </text>
    </comment>
    <comment ref="L28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Upgrade to LED streetlights</t>
        </r>
      </text>
    </comment>
    <comment ref="B29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Widening drive at village hall &amp; new tables for hall</t>
        </r>
      </text>
    </comment>
    <comment ref="E29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May Elections £55.20
Sept Vacancy Election £751.12 &amp; £75 FOI Consultancy fee
</t>
        </r>
      </text>
    </comment>
    <comment ref="J29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£551 Election costs. </t>
        </r>
      </text>
    </comment>
    <comment ref="K29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£76.50 ECC Legal costs
£150.00 Best Kept Village Money Paid to Queens 90th</t>
        </r>
      </text>
    </comment>
    <comment ref="L29" authorId="1" shapeId="0" xr:uid="{00000000-0006-0000-0000-000015000000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Village Information Board</t>
        </r>
      </text>
    </comment>
    <comment ref="B30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£950 village hall maintenance
£400 St Giles churchyard maintenance
</t>
        </r>
      </text>
    </comment>
    <comment ref="E31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No activity day hall hire so saving of £27 compared to 2010/11
</t>
        </r>
      </text>
    </comment>
    <comment ref="F31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Assuming 7 hall hires at £14
</t>
        </r>
      </text>
    </comment>
    <comment ref="J35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£754.49 difference due to Audit amendment for VAT reimbursement for 2013/14 Financial Year</t>
        </r>
      </text>
    </comment>
  </commentList>
</comments>
</file>

<file path=xl/sharedStrings.xml><?xml version="1.0" encoding="utf-8"?>
<sst xmlns="http://schemas.openxmlformats.org/spreadsheetml/2006/main" count="63" uniqueCount="49">
  <si>
    <t>Actual</t>
  </si>
  <si>
    <t>2010/11</t>
  </si>
  <si>
    <t>Budget</t>
  </si>
  <si>
    <t>2011/12</t>
  </si>
  <si>
    <t>Actual Year</t>
  </si>
  <si>
    <t>To Date</t>
  </si>
  <si>
    <t>Forecast to</t>
  </si>
  <si>
    <t>31.3.12</t>
  </si>
  <si>
    <t>Draft Budget</t>
  </si>
  <si>
    <t>2012/13</t>
  </si>
  <si>
    <t>Precept</t>
  </si>
  <si>
    <t>Income</t>
  </si>
  <si>
    <t>Expenditure</t>
  </si>
  <si>
    <t>Bank Interest</t>
  </si>
  <si>
    <t>Staff Costs</t>
  </si>
  <si>
    <t>Administration</t>
  </si>
  <si>
    <t>Insurance</t>
  </si>
  <si>
    <t>Street Lighting</t>
  </si>
  <si>
    <t>Training</t>
  </si>
  <si>
    <t>Opening balance (general reserves)</t>
  </si>
  <si>
    <t>Closing balance (general reserves)</t>
  </si>
  <si>
    <t>Grass Verges</t>
  </si>
  <si>
    <t>Extra-Ordinary</t>
  </si>
  <si>
    <t>Subscriptions</t>
  </si>
  <si>
    <t>Audit</t>
  </si>
  <si>
    <t>Repairs &amp; Maintenance</t>
  </si>
  <si>
    <t>Playing Field</t>
  </si>
  <si>
    <t>Cap-Ex</t>
  </si>
  <si>
    <t>Donations</t>
  </si>
  <si>
    <t>Hall Hire</t>
  </si>
  <si>
    <t>Cleaning</t>
  </si>
  <si>
    <t>Grant Rec'd</t>
  </si>
  <si>
    <t>2014/15</t>
  </si>
  <si>
    <t>Produced by Ann Crisp, Clerk</t>
  </si>
  <si>
    <t>Previous</t>
  </si>
  <si>
    <t>Past</t>
  </si>
  <si>
    <t>2015/16</t>
  </si>
  <si>
    <t>Local Support Grant</t>
  </si>
  <si>
    <t>2016/17</t>
  </si>
  <si>
    <t>Inc Precept</t>
  </si>
  <si>
    <t xml:space="preserve"> </t>
  </si>
  <si>
    <t>Salary increase in line with national standard</t>
  </si>
  <si>
    <t>2017/18</t>
  </si>
  <si>
    <t>Footpaths</t>
  </si>
  <si>
    <t>Grant-Footpaths</t>
  </si>
  <si>
    <t>Final payment under this scheme</t>
  </si>
  <si>
    <t>2018/19</t>
  </si>
  <si>
    <t xml:space="preserve"> £2.45 increase per Band D household to £29.98 (8.89%)</t>
  </si>
  <si>
    <t>Option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</si>
</sst>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(#,##0.00\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color indexed="10"/>
      <name val="Times New Roman"/>
      <family val="1"/>
    </font>
    <font>
      <sz val="12"/>
      <color indexed="48"/>
      <name val="Times New Roman"/>
      <family val="1"/>
    </font>
    <font>
      <sz val="12"/>
      <color indexed="62"/>
      <name val="Times New Roman"/>
      <family val="1"/>
    </font>
    <font>
      <sz val="12"/>
      <color rgb="FFFF0000"/>
      <name val="Times New Roman"/>
      <family val="1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/>
    <xf numFmtId="2" fontId="7" fillId="0" borderId="0" xfId="0" applyNumberFormat="1" applyFont="1"/>
    <xf numFmtId="2" fontId="7" fillId="0" borderId="0" xfId="0" applyNumberFormat="1" applyFont="1" applyFill="1"/>
    <xf numFmtId="0" fontId="7" fillId="2" borderId="0" xfId="0" applyFont="1" applyFill="1"/>
    <xf numFmtId="2" fontId="6" fillId="0" borderId="0" xfId="0" applyNumberFormat="1" applyFont="1"/>
    <xf numFmtId="2" fontId="6" fillId="0" borderId="0" xfId="0" applyNumberFormat="1" applyFont="1" applyFill="1"/>
    <xf numFmtId="2" fontId="8" fillId="0" borderId="0" xfId="0" applyNumberFormat="1" applyFont="1"/>
    <xf numFmtId="2" fontId="8" fillId="0" borderId="0" xfId="0" applyNumberFormat="1" applyFont="1" applyFill="1" applyBorder="1"/>
    <xf numFmtId="2" fontId="8" fillId="0" borderId="0" xfId="0" applyNumberFormat="1" applyFont="1" applyFill="1"/>
    <xf numFmtId="164" fontId="7" fillId="0" borderId="0" xfId="0" applyNumberFormat="1" applyFont="1" applyFill="1" applyBorder="1" applyAlignment="1"/>
    <xf numFmtId="0" fontId="7" fillId="0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2" fontId="1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3"/>
  <sheetViews>
    <sheetView tabSelected="1" zoomScale="85" zoomScaleNormal="85" workbookViewId="0">
      <selection activeCell="N29" sqref="N29"/>
    </sheetView>
  </sheetViews>
  <sheetFormatPr defaultRowHeight="12.75" x14ac:dyDescent="0.2"/>
  <cols>
    <col min="1" max="1" width="36.42578125" customWidth="1"/>
    <col min="2" max="3" width="11.7109375" hidden="1" customWidth="1"/>
    <col min="4" max="4" width="10.7109375" hidden="1" customWidth="1"/>
    <col min="5" max="5" width="11.28515625" hidden="1" customWidth="1"/>
    <col min="6" max="6" width="12.28515625" hidden="1" customWidth="1"/>
    <col min="7" max="7" width="11.85546875" style="3" hidden="1" customWidth="1"/>
    <col min="8" max="8" width="11.42578125" hidden="1" customWidth="1"/>
    <col min="9" max="9" width="9.5703125" bestFit="1" customWidth="1"/>
    <col min="10" max="10" width="10.140625" bestFit="1" customWidth="1"/>
    <col min="11" max="12" width="10.140625" customWidth="1"/>
    <col min="13" max="13" width="12.85546875" bestFit="1" customWidth="1"/>
    <col min="14" max="14" width="57.42578125" bestFit="1" customWidth="1"/>
    <col min="15" max="15" width="4.42578125" customWidth="1"/>
  </cols>
  <sheetData>
    <row r="1" spans="1:15" x14ac:dyDescent="0.2">
      <c r="B1" s="1"/>
      <c r="C1" s="1"/>
      <c r="D1" s="1"/>
      <c r="E1" s="1"/>
      <c r="F1" s="1"/>
      <c r="G1" s="2"/>
      <c r="N1" t="s">
        <v>40</v>
      </c>
    </row>
    <row r="2" spans="1:15" ht="15.75" x14ac:dyDescent="0.25">
      <c r="A2" s="24" t="s">
        <v>48</v>
      </c>
      <c r="B2" s="6"/>
      <c r="C2" s="6"/>
      <c r="D2" s="6"/>
      <c r="E2" s="6"/>
      <c r="F2" s="6"/>
      <c r="G2" s="7"/>
      <c r="H2" s="5"/>
      <c r="I2" s="5"/>
      <c r="J2" s="5"/>
      <c r="K2" s="5"/>
      <c r="L2" s="5"/>
      <c r="M2" s="5"/>
      <c r="N2" s="5"/>
    </row>
    <row r="3" spans="1:15" ht="15.75" x14ac:dyDescent="0.25">
      <c r="A3" s="5"/>
      <c r="B3" s="6" t="s">
        <v>0</v>
      </c>
      <c r="C3" s="6" t="s">
        <v>2</v>
      </c>
      <c r="D3" s="6" t="s">
        <v>34</v>
      </c>
      <c r="E3" s="6" t="s">
        <v>6</v>
      </c>
      <c r="F3" s="6" t="s">
        <v>8</v>
      </c>
      <c r="G3" s="7" t="s">
        <v>2</v>
      </c>
      <c r="H3" s="6" t="s">
        <v>4</v>
      </c>
      <c r="I3" s="6" t="s">
        <v>35</v>
      </c>
      <c r="J3" s="6" t="s">
        <v>35</v>
      </c>
      <c r="K3" s="6" t="s">
        <v>35</v>
      </c>
      <c r="L3" s="6" t="s">
        <v>35</v>
      </c>
      <c r="M3" s="6" t="s">
        <v>2</v>
      </c>
      <c r="N3" s="5"/>
    </row>
    <row r="4" spans="1:15" ht="15.75" x14ac:dyDescent="0.25">
      <c r="A4" s="8"/>
      <c r="B4" s="6" t="s">
        <v>1</v>
      </c>
      <c r="C4" s="6" t="s">
        <v>3</v>
      </c>
      <c r="D4" s="6" t="s">
        <v>9</v>
      </c>
      <c r="E4" s="6" t="s">
        <v>7</v>
      </c>
      <c r="F4" s="6" t="s">
        <v>9</v>
      </c>
      <c r="G4" s="7"/>
      <c r="H4" s="6" t="s">
        <v>5</v>
      </c>
      <c r="I4" s="6" t="s">
        <v>32</v>
      </c>
      <c r="J4" s="6" t="s">
        <v>36</v>
      </c>
      <c r="K4" s="6" t="s">
        <v>38</v>
      </c>
      <c r="L4" s="6" t="s">
        <v>42</v>
      </c>
      <c r="M4" s="6" t="s">
        <v>39</v>
      </c>
      <c r="N4" s="5"/>
    </row>
    <row r="5" spans="1:15" ht="15.75" x14ac:dyDescent="0.25">
      <c r="A5" s="5"/>
      <c r="B5" s="5"/>
      <c r="C5" s="5"/>
      <c r="D5" s="5"/>
      <c r="E5" s="5"/>
      <c r="F5" s="5"/>
      <c r="G5" s="7"/>
      <c r="H5" s="5"/>
      <c r="I5" s="5"/>
      <c r="J5" s="5"/>
      <c r="K5" s="5"/>
      <c r="L5" s="5"/>
      <c r="M5" s="22" t="s">
        <v>46</v>
      </c>
      <c r="N5" s="5"/>
    </row>
    <row r="6" spans="1:15" ht="15.75" x14ac:dyDescent="0.25">
      <c r="A6" s="8" t="s">
        <v>11</v>
      </c>
      <c r="B6" s="5"/>
      <c r="C6" s="5"/>
      <c r="D6" s="5"/>
      <c r="E6" s="5"/>
      <c r="F6" s="5"/>
      <c r="G6" s="7"/>
      <c r="H6" s="5"/>
      <c r="I6" s="5"/>
      <c r="J6" s="5"/>
      <c r="K6" s="5"/>
      <c r="L6" s="5"/>
      <c r="M6" s="5"/>
      <c r="N6" s="5"/>
    </row>
    <row r="7" spans="1:15" ht="15.75" x14ac:dyDescent="0.25">
      <c r="A7" s="5" t="s">
        <v>10</v>
      </c>
      <c r="B7" s="9">
        <v>3200</v>
      </c>
      <c r="C7" s="9">
        <v>3200</v>
      </c>
      <c r="D7" s="10">
        <v>3200</v>
      </c>
      <c r="E7" s="9">
        <v>3200</v>
      </c>
      <c r="F7" s="9"/>
      <c r="G7" s="10">
        <v>3200</v>
      </c>
      <c r="H7" s="10">
        <v>3200</v>
      </c>
      <c r="I7" s="10">
        <v>3338</v>
      </c>
      <c r="J7" s="10">
        <v>3561</v>
      </c>
      <c r="K7" s="10">
        <v>4081</v>
      </c>
      <c r="L7" s="10">
        <v>4508</v>
      </c>
      <c r="M7" s="10">
        <v>4903</v>
      </c>
      <c r="N7" s="11" t="s">
        <v>47</v>
      </c>
      <c r="O7" s="4"/>
    </row>
    <row r="8" spans="1:15" ht="15.75" x14ac:dyDescent="0.25">
      <c r="A8" s="5" t="s">
        <v>13</v>
      </c>
      <c r="B8" s="9">
        <v>3.05</v>
      </c>
      <c r="C8" s="9">
        <v>2</v>
      </c>
      <c r="D8" s="10">
        <v>1.73</v>
      </c>
      <c r="E8" s="9">
        <v>2.5</v>
      </c>
      <c r="F8" s="9">
        <v>2</v>
      </c>
      <c r="G8" s="10">
        <v>2</v>
      </c>
      <c r="H8" s="10">
        <v>0.44</v>
      </c>
      <c r="I8" s="10">
        <v>1.5</v>
      </c>
      <c r="J8" s="10">
        <v>1.38</v>
      </c>
      <c r="K8" s="10">
        <v>1.28</v>
      </c>
      <c r="L8" s="10">
        <v>0.7</v>
      </c>
      <c r="M8" s="10">
        <v>0.5</v>
      </c>
      <c r="N8" s="5"/>
    </row>
    <row r="9" spans="1:15" ht="15.75" x14ac:dyDescent="0.25">
      <c r="A9" s="5" t="s">
        <v>37</v>
      </c>
      <c r="B9" s="9">
        <v>1383</v>
      </c>
      <c r="C9" s="9">
        <v>1383</v>
      </c>
      <c r="D9" s="10">
        <v>1383</v>
      </c>
      <c r="E9" s="9">
        <v>1383</v>
      </c>
      <c r="F9" s="9">
        <v>1383</v>
      </c>
      <c r="G9" s="10">
        <v>1383</v>
      </c>
      <c r="H9" s="10">
        <v>1383</v>
      </c>
      <c r="I9" s="10">
        <v>1365</v>
      </c>
      <c r="J9" s="10">
        <v>1216</v>
      </c>
      <c r="K9" s="10">
        <v>968</v>
      </c>
      <c r="L9" s="10">
        <v>645</v>
      </c>
      <c r="M9" s="10">
        <v>322</v>
      </c>
      <c r="N9" s="19" t="s">
        <v>45</v>
      </c>
    </row>
    <row r="10" spans="1:15" ht="15.75" x14ac:dyDescent="0.25">
      <c r="A10" s="5" t="s">
        <v>21</v>
      </c>
      <c r="B10" s="9">
        <v>1799.28</v>
      </c>
      <c r="C10" s="9"/>
      <c r="D10" s="10">
        <v>1799.28</v>
      </c>
      <c r="E10" s="9">
        <v>1799.28</v>
      </c>
      <c r="F10" s="9">
        <v>1890</v>
      </c>
      <c r="G10" s="10">
        <v>1890</v>
      </c>
      <c r="H10" s="10">
        <v>1799.28</v>
      </c>
      <c r="I10" s="10">
        <v>1799.28</v>
      </c>
      <c r="J10" s="10">
        <v>1799.28</v>
      </c>
      <c r="K10" s="10">
        <v>1799.28</v>
      </c>
      <c r="L10" s="10">
        <v>1799.28</v>
      </c>
      <c r="M10" s="10">
        <v>1799.28</v>
      </c>
      <c r="N10" s="5"/>
    </row>
    <row r="11" spans="1:15" ht="15.75" x14ac:dyDescent="0.25">
      <c r="A11" s="5" t="s">
        <v>30</v>
      </c>
      <c r="B11" s="9">
        <v>661.23</v>
      </c>
      <c r="C11" s="9">
        <v>661.23</v>
      </c>
      <c r="D11" s="10">
        <v>698.21</v>
      </c>
      <c r="E11" s="9">
        <v>661.23</v>
      </c>
      <c r="F11" s="9">
        <v>661.23</v>
      </c>
      <c r="G11" s="10">
        <v>698.21</v>
      </c>
      <c r="H11" s="10">
        <v>698.21</v>
      </c>
      <c r="I11" s="10">
        <v>712.47</v>
      </c>
      <c r="J11" s="10">
        <v>732.42</v>
      </c>
      <c r="K11" s="10">
        <v>750.74</v>
      </c>
      <c r="L11" s="10">
        <v>765.75</v>
      </c>
      <c r="M11" s="10">
        <v>766</v>
      </c>
      <c r="N11" s="5"/>
    </row>
    <row r="12" spans="1:15" ht="15.75" x14ac:dyDescent="0.25">
      <c r="A12" s="5" t="s">
        <v>44</v>
      </c>
      <c r="B12" s="9"/>
      <c r="C12" s="9"/>
      <c r="D12" s="10"/>
      <c r="E12" s="9"/>
      <c r="F12" s="9"/>
      <c r="G12" s="10"/>
      <c r="H12" s="10"/>
      <c r="I12" s="10"/>
      <c r="J12" s="10"/>
      <c r="K12" s="10"/>
      <c r="L12" s="10"/>
      <c r="M12" s="10">
        <v>293.60000000000002</v>
      </c>
      <c r="N12" s="5"/>
    </row>
    <row r="13" spans="1:15" ht="15.75" x14ac:dyDescent="0.25">
      <c r="A13" s="5" t="s">
        <v>31</v>
      </c>
      <c r="B13" s="9">
        <v>1000</v>
      </c>
      <c r="C13" s="9">
        <v>4325</v>
      </c>
      <c r="D13" s="5"/>
      <c r="E13" s="9">
        <v>4325</v>
      </c>
      <c r="F13" s="9"/>
      <c r="G13" s="10"/>
      <c r="H13" s="5"/>
      <c r="I13" s="10">
        <v>0</v>
      </c>
      <c r="J13" s="10">
        <v>3579</v>
      </c>
      <c r="K13" s="10"/>
      <c r="L13" s="10">
        <v>1532</v>
      </c>
      <c r="M13" s="10"/>
      <c r="N13" s="5"/>
    </row>
    <row r="14" spans="1:15" ht="15.75" x14ac:dyDescent="0.25">
      <c r="A14" s="5" t="s">
        <v>22</v>
      </c>
      <c r="B14" s="9">
        <v>4584.34</v>
      </c>
      <c r="C14" s="9"/>
      <c r="D14" s="5"/>
      <c r="E14" s="9"/>
      <c r="F14" s="9"/>
      <c r="G14" s="10"/>
      <c r="H14" s="5"/>
      <c r="I14" s="5"/>
      <c r="J14" s="5"/>
      <c r="K14" s="9">
        <v>6500</v>
      </c>
      <c r="L14" s="9">
        <v>78</v>
      </c>
      <c r="M14" s="9">
        <v>77</v>
      </c>
      <c r="N14" s="20"/>
    </row>
    <row r="15" spans="1:15" ht="15.75" x14ac:dyDescent="0.25">
      <c r="A15" s="5"/>
      <c r="B15" s="12">
        <f t="shared" ref="B15:L15" si="0">SUM(B7:B14)</f>
        <v>12630.9</v>
      </c>
      <c r="C15" s="12">
        <f t="shared" si="0"/>
        <v>9571.23</v>
      </c>
      <c r="D15" s="8">
        <f t="shared" si="0"/>
        <v>7082.2199999999993</v>
      </c>
      <c r="E15" s="12">
        <f t="shared" si="0"/>
        <v>11371.01</v>
      </c>
      <c r="F15" s="12">
        <f t="shared" si="0"/>
        <v>3936.23</v>
      </c>
      <c r="G15" s="13">
        <f t="shared" si="0"/>
        <v>7173.21</v>
      </c>
      <c r="H15" s="8">
        <f t="shared" si="0"/>
        <v>7080.93</v>
      </c>
      <c r="I15" s="8">
        <f t="shared" si="0"/>
        <v>7216.25</v>
      </c>
      <c r="J15" s="12">
        <f t="shared" si="0"/>
        <v>10889.08</v>
      </c>
      <c r="K15" s="12">
        <f t="shared" si="0"/>
        <v>14100.3</v>
      </c>
      <c r="L15" s="12">
        <f t="shared" si="0"/>
        <v>9328.73</v>
      </c>
      <c r="M15" s="12">
        <f>SUM(M7:M14)</f>
        <v>8161.38</v>
      </c>
      <c r="N15" s="5"/>
    </row>
    <row r="16" spans="1:15" ht="15.75" x14ac:dyDescent="0.25">
      <c r="A16" s="5"/>
      <c r="B16" s="5"/>
      <c r="C16" s="9"/>
      <c r="D16" s="5"/>
      <c r="E16" s="9"/>
      <c r="F16" s="9"/>
      <c r="G16" s="10"/>
      <c r="H16" s="5"/>
      <c r="I16" s="5"/>
      <c r="J16" s="5"/>
      <c r="K16" s="5"/>
      <c r="L16" s="5"/>
      <c r="M16" s="5"/>
      <c r="N16" s="5"/>
    </row>
    <row r="17" spans="1:21" ht="15.75" x14ac:dyDescent="0.25">
      <c r="A17" s="8" t="s">
        <v>12</v>
      </c>
      <c r="B17" s="5"/>
      <c r="C17" s="9"/>
      <c r="D17" s="5"/>
      <c r="E17" s="9"/>
      <c r="F17" s="9"/>
      <c r="G17" s="10"/>
      <c r="H17" s="5"/>
      <c r="I17" s="5"/>
      <c r="J17" s="5"/>
      <c r="K17" s="5"/>
      <c r="L17" s="5"/>
      <c r="M17" s="5"/>
      <c r="N17" s="5"/>
    </row>
    <row r="18" spans="1:21" ht="15.75" x14ac:dyDescent="0.25">
      <c r="A18" s="5" t="s">
        <v>14</v>
      </c>
      <c r="B18" s="9">
        <v>1865.38</v>
      </c>
      <c r="C18" s="9">
        <v>1865.38</v>
      </c>
      <c r="D18" s="10">
        <v>4336.8</v>
      </c>
      <c r="E18" s="9">
        <v>4228.6400000000003</v>
      </c>
      <c r="F18" s="9">
        <v>4336.8</v>
      </c>
      <c r="G18" s="10">
        <v>4336.8</v>
      </c>
      <c r="H18" s="10">
        <v>3252.6</v>
      </c>
      <c r="I18" s="10">
        <v>4382.5600000000004</v>
      </c>
      <c r="J18" s="10">
        <v>4382.5600000000004</v>
      </c>
      <c r="K18" s="10">
        <v>4532.84</v>
      </c>
      <c r="L18" s="10">
        <v>4532.84</v>
      </c>
      <c r="M18" s="25">
        <v>4625</v>
      </c>
      <c r="N18" s="5" t="s">
        <v>41</v>
      </c>
    </row>
    <row r="19" spans="1:21" ht="15.75" x14ac:dyDescent="0.25">
      <c r="A19" s="5" t="s">
        <v>15</v>
      </c>
      <c r="B19" s="9"/>
      <c r="C19" s="9"/>
      <c r="D19" s="10">
        <v>57.68</v>
      </c>
      <c r="E19" s="9">
        <v>200</v>
      </c>
      <c r="F19" s="9">
        <v>150</v>
      </c>
      <c r="G19" s="10">
        <v>100</v>
      </c>
      <c r="H19" s="10">
        <v>57.68</v>
      </c>
      <c r="I19" s="10">
        <v>0</v>
      </c>
      <c r="J19" s="10">
        <v>0</v>
      </c>
      <c r="K19" s="10">
        <v>113</v>
      </c>
      <c r="L19" s="10"/>
      <c r="M19" s="10">
        <v>100</v>
      </c>
      <c r="N19" s="5"/>
    </row>
    <row r="20" spans="1:21" ht="15.75" x14ac:dyDescent="0.25">
      <c r="A20" s="5" t="s">
        <v>16</v>
      </c>
      <c r="B20" s="9">
        <v>417.17</v>
      </c>
      <c r="C20" s="9">
        <v>438</v>
      </c>
      <c r="D20" s="10">
        <v>451.75</v>
      </c>
      <c r="E20" s="9">
        <v>443.09</v>
      </c>
      <c r="F20" s="9">
        <v>465</v>
      </c>
      <c r="G20" s="10">
        <v>465</v>
      </c>
      <c r="H20" s="10">
        <v>451.75</v>
      </c>
      <c r="I20" s="10">
        <v>259.62</v>
      </c>
      <c r="J20" s="10">
        <v>258</v>
      </c>
      <c r="K20" s="10">
        <v>266.06</v>
      </c>
      <c r="L20" s="10">
        <v>272.14</v>
      </c>
      <c r="M20" s="10">
        <v>285</v>
      </c>
      <c r="N20" s="5"/>
    </row>
    <row r="21" spans="1:21" ht="15.75" x14ac:dyDescent="0.25">
      <c r="A21" s="5" t="s">
        <v>17</v>
      </c>
      <c r="B21" s="9">
        <v>96.03</v>
      </c>
      <c r="C21" s="9">
        <v>100</v>
      </c>
      <c r="D21" s="10">
        <v>110.46</v>
      </c>
      <c r="E21" s="9">
        <v>103.22</v>
      </c>
      <c r="F21" s="9">
        <v>110</v>
      </c>
      <c r="G21" s="10">
        <v>100</v>
      </c>
      <c r="H21" s="10">
        <v>66.25</v>
      </c>
      <c r="I21" s="10">
        <v>120</v>
      </c>
      <c r="J21" s="10">
        <v>200</v>
      </c>
      <c r="K21" s="10">
        <v>175</v>
      </c>
      <c r="L21" s="10">
        <v>136</v>
      </c>
      <c r="M21" s="10">
        <v>200</v>
      </c>
      <c r="N21" s="5"/>
    </row>
    <row r="22" spans="1:21" ht="15.75" x14ac:dyDescent="0.25">
      <c r="A22" s="5" t="s">
        <v>18</v>
      </c>
      <c r="B22" s="9">
        <v>155</v>
      </c>
      <c r="C22" s="9">
        <v>180</v>
      </c>
      <c r="D22" s="5"/>
      <c r="E22" s="9">
        <v>500</v>
      </c>
      <c r="F22" s="9">
        <v>240</v>
      </c>
      <c r="G22" s="10">
        <v>240</v>
      </c>
      <c r="H22" s="5"/>
      <c r="I22" s="10">
        <v>0</v>
      </c>
      <c r="J22" s="10">
        <v>0</v>
      </c>
      <c r="K22" s="10">
        <v>90</v>
      </c>
      <c r="L22" s="10"/>
      <c r="M22" s="10">
        <v>100</v>
      </c>
      <c r="N22" s="21"/>
    </row>
    <row r="23" spans="1:21" ht="15.75" x14ac:dyDescent="0.25">
      <c r="A23" s="5" t="s">
        <v>23</v>
      </c>
      <c r="B23" s="9">
        <v>170.58</v>
      </c>
      <c r="C23" s="9">
        <v>178</v>
      </c>
      <c r="D23" s="10">
        <v>182.16</v>
      </c>
      <c r="E23" s="9">
        <v>208.43</v>
      </c>
      <c r="F23" s="9">
        <v>218</v>
      </c>
      <c r="G23" s="10">
        <v>189</v>
      </c>
      <c r="H23" s="10">
        <v>182.16</v>
      </c>
      <c r="I23" s="10">
        <v>181</v>
      </c>
      <c r="J23" s="10">
        <v>174</v>
      </c>
      <c r="K23" s="10">
        <v>235</v>
      </c>
      <c r="L23" s="10">
        <v>194.1</v>
      </c>
      <c r="M23" s="10">
        <v>230</v>
      </c>
      <c r="N23" s="5"/>
      <c r="U23" t="s">
        <v>40</v>
      </c>
    </row>
    <row r="24" spans="1:21" ht="15.75" x14ac:dyDescent="0.25">
      <c r="A24" s="5" t="s">
        <v>24</v>
      </c>
      <c r="B24" s="9">
        <v>135</v>
      </c>
      <c r="C24" s="9">
        <v>141</v>
      </c>
      <c r="D24" s="10">
        <v>135</v>
      </c>
      <c r="E24" s="9">
        <v>120</v>
      </c>
      <c r="F24" s="9">
        <v>126</v>
      </c>
      <c r="G24" s="10">
        <v>126</v>
      </c>
      <c r="H24" s="10">
        <v>135</v>
      </c>
      <c r="I24" s="10">
        <v>100</v>
      </c>
      <c r="J24" s="10">
        <v>0</v>
      </c>
      <c r="K24" s="10">
        <v>100</v>
      </c>
      <c r="L24" s="10">
        <v>100</v>
      </c>
      <c r="M24" s="10">
        <v>100</v>
      </c>
      <c r="N24" s="5"/>
    </row>
    <row r="25" spans="1:21" ht="15.75" x14ac:dyDescent="0.25">
      <c r="A25" s="5" t="s">
        <v>25</v>
      </c>
      <c r="B25" s="9">
        <v>1075.01</v>
      </c>
      <c r="C25" s="9"/>
      <c r="D25" s="5"/>
      <c r="E25" s="9"/>
      <c r="F25" s="9">
        <v>100</v>
      </c>
      <c r="G25" s="10">
        <v>100</v>
      </c>
      <c r="H25" s="5"/>
      <c r="I25" s="10">
        <v>0</v>
      </c>
      <c r="J25" s="10">
        <v>0</v>
      </c>
      <c r="K25" s="10"/>
      <c r="L25" s="10"/>
      <c r="M25" s="10">
        <v>150</v>
      </c>
      <c r="N25" s="5"/>
    </row>
    <row r="26" spans="1:21" ht="15.75" x14ac:dyDescent="0.25">
      <c r="A26" s="5" t="s">
        <v>43</v>
      </c>
      <c r="B26" s="9"/>
      <c r="C26" s="9"/>
      <c r="D26" s="5"/>
      <c r="E26" s="9"/>
      <c r="F26" s="9"/>
      <c r="G26" s="10"/>
      <c r="H26" s="5"/>
      <c r="I26" s="10"/>
      <c r="J26" s="10"/>
      <c r="K26" s="10"/>
      <c r="L26" s="10">
        <v>280</v>
      </c>
      <c r="M26" s="10">
        <v>290</v>
      </c>
      <c r="N26" s="5"/>
    </row>
    <row r="27" spans="1:21" ht="15.75" x14ac:dyDescent="0.25">
      <c r="A27" s="5" t="s">
        <v>26</v>
      </c>
      <c r="B27" s="9">
        <v>66</v>
      </c>
      <c r="C27" s="9"/>
      <c r="D27" s="10">
        <v>269</v>
      </c>
      <c r="E27" s="9">
        <v>69</v>
      </c>
      <c r="F27" s="9"/>
      <c r="G27" s="10">
        <v>69</v>
      </c>
      <c r="H27" s="10">
        <v>309</v>
      </c>
      <c r="I27" s="10">
        <v>0</v>
      </c>
      <c r="J27" s="10">
        <v>103</v>
      </c>
      <c r="K27" s="10">
        <v>74</v>
      </c>
      <c r="L27" s="10">
        <v>123.5</v>
      </c>
      <c r="M27" s="10">
        <v>150</v>
      </c>
      <c r="N27" s="23"/>
    </row>
    <row r="28" spans="1:21" ht="15.75" x14ac:dyDescent="0.25">
      <c r="A28" s="5" t="s">
        <v>27</v>
      </c>
      <c r="B28" s="9">
        <v>81</v>
      </c>
      <c r="C28" s="9">
        <v>5087.58</v>
      </c>
      <c r="D28" s="5"/>
      <c r="E28" s="9">
        <v>5175.92</v>
      </c>
      <c r="F28" s="9"/>
      <c r="G28" s="10"/>
      <c r="H28" s="5"/>
      <c r="I28" s="10"/>
      <c r="J28" s="10">
        <v>4129</v>
      </c>
      <c r="K28" s="10">
        <v>6456</v>
      </c>
      <c r="L28" s="10">
        <v>758</v>
      </c>
      <c r="M28" s="10">
        <v>0</v>
      </c>
      <c r="N28" s="19"/>
    </row>
    <row r="29" spans="1:21" ht="15.75" x14ac:dyDescent="0.25">
      <c r="A29" s="5" t="s">
        <v>22</v>
      </c>
      <c r="B29" s="9">
        <v>4584.34</v>
      </c>
      <c r="C29" s="9"/>
      <c r="D29" s="10">
        <v>890.87</v>
      </c>
      <c r="E29" s="9">
        <v>881.32</v>
      </c>
      <c r="F29" s="9"/>
      <c r="G29" s="10"/>
      <c r="H29" s="5"/>
      <c r="I29" s="10">
        <v>0</v>
      </c>
      <c r="J29" s="10">
        <v>551</v>
      </c>
      <c r="K29" s="10">
        <v>242</v>
      </c>
      <c r="L29" s="10">
        <v>1210</v>
      </c>
      <c r="M29" s="10">
        <v>0</v>
      </c>
      <c r="N29" s="19"/>
    </row>
    <row r="30" spans="1:21" ht="15.75" x14ac:dyDescent="0.25">
      <c r="A30" s="5" t="s">
        <v>28</v>
      </c>
      <c r="B30" s="9">
        <v>1350</v>
      </c>
      <c r="C30" s="9">
        <v>1350</v>
      </c>
      <c r="D30" s="5"/>
      <c r="E30" s="9">
        <v>1350</v>
      </c>
      <c r="F30" s="9">
        <v>1350</v>
      </c>
      <c r="G30" s="10">
        <v>1350</v>
      </c>
      <c r="H30" s="5"/>
      <c r="I30" s="5"/>
      <c r="J30" s="5"/>
      <c r="K30" s="5"/>
      <c r="L30" s="5"/>
      <c r="M30" s="5"/>
      <c r="N30" s="5"/>
    </row>
    <row r="31" spans="1:21" ht="15.75" x14ac:dyDescent="0.25">
      <c r="A31" s="5" t="s">
        <v>29</v>
      </c>
      <c r="B31" s="9">
        <v>118</v>
      </c>
      <c r="C31" s="9"/>
      <c r="D31" s="10">
        <v>104</v>
      </c>
      <c r="E31" s="9">
        <v>117</v>
      </c>
      <c r="F31" s="9">
        <v>117</v>
      </c>
      <c r="G31" s="10">
        <v>117</v>
      </c>
      <c r="H31" s="10">
        <v>91</v>
      </c>
      <c r="I31" s="10">
        <v>117</v>
      </c>
      <c r="J31" s="10">
        <v>117</v>
      </c>
      <c r="K31" s="10">
        <v>156</v>
      </c>
      <c r="L31" s="10">
        <v>104</v>
      </c>
      <c r="M31" s="10">
        <v>130</v>
      </c>
      <c r="N31" s="5" t="s">
        <v>40</v>
      </c>
    </row>
    <row r="32" spans="1:21" ht="15.75" x14ac:dyDescent="0.25">
      <c r="A32" s="5" t="s">
        <v>21</v>
      </c>
      <c r="B32" s="9">
        <v>1799.28</v>
      </c>
      <c r="C32" s="9"/>
      <c r="D32" s="10">
        <v>1799.28</v>
      </c>
      <c r="E32" s="9">
        <v>1799.28</v>
      </c>
      <c r="F32" s="9">
        <v>1890</v>
      </c>
      <c r="G32" s="10">
        <v>1890</v>
      </c>
      <c r="H32" s="10">
        <v>1799.28</v>
      </c>
      <c r="I32" s="10">
        <v>925</v>
      </c>
      <c r="J32" s="10">
        <v>980</v>
      </c>
      <c r="K32" s="10">
        <v>1000</v>
      </c>
      <c r="L32" s="10">
        <v>1020</v>
      </c>
      <c r="M32" s="10">
        <v>1799.28</v>
      </c>
      <c r="N32" s="5"/>
    </row>
    <row r="33" spans="1:14" ht="15.75" x14ac:dyDescent="0.25">
      <c r="A33" s="5"/>
      <c r="B33" s="12">
        <f t="shared" ref="B33:M33" si="1">SUM(B18:B32)</f>
        <v>11912.79</v>
      </c>
      <c r="C33" s="12">
        <f t="shared" si="1"/>
        <v>9339.9599999999991</v>
      </c>
      <c r="D33" s="12">
        <f t="shared" si="1"/>
        <v>8337</v>
      </c>
      <c r="E33" s="12">
        <f t="shared" si="1"/>
        <v>15195.900000000001</v>
      </c>
      <c r="F33" s="12">
        <f t="shared" si="1"/>
        <v>9102.7999999999993</v>
      </c>
      <c r="G33" s="13">
        <f t="shared" si="1"/>
        <v>9082.7999999999993</v>
      </c>
      <c r="H33" s="8">
        <f t="shared" si="1"/>
        <v>6344.7199999999993</v>
      </c>
      <c r="I33" s="8">
        <f>SUM(I18:I32)</f>
        <v>6085.18</v>
      </c>
      <c r="J33" s="8">
        <f t="shared" si="1"/>
        <v>10894.560000000001</v>
      </c>
      <c r="K33" s="8">
        <f t="shared" si="1"/>
        <v>13439.900000000001</v>
      </c>
      <c r="L33" s="8">
        <f t="shared" si="1"/>
        <v>8730.5800000000017</v>
      </c>
      <c r="M33" s="8">
        <f t="shared" si="1"/>
        <v>8159.28</v>
      </c>
      <c r="N33" s="5"/>
    </row>
    <row r="34" spans="1:14" ht="15.75" x14ac:dyDescent="0.25">
      <c r="A34" s="5" t="s">
        <v>40</v>
      </c>
      <c r="B34" s="9"/>
      <c r="C34" s="9"/>
      <c r="D34" s="5"/>
      <c r="E34" s="9"/>
      <c r="F34" s="9"/>
      <c r="G34" s="10"/>
      <c r="H34" s="5"/>
      <c r="J34" s="5"/>
      <c r="K34" s="5"/>
      <c r="L34" s="5"/>
      <c r="M34" s="5"/>
      <c r="N34" s="5"/>
    </row>
    <row r="35" spans="1:14" ht="15.75" x14ac:dyDescent="0.25">
      <c r="A35" s="5" t="s">
        <v>19</v>
      </c>
      <c r="B35" s="9">
        <v>4756.8500000000004</v>
      </c>
      <c r="C35" s="9">
        <v>5459.57</v>
      </c>
      <c r="D35" s="10">
        <v>1717.31</v>
      </c>
      <c r="E35" s="9">
        <v>5459.57</v>
      </c>
      <c r="F35" s="9">
        <v>2349.1</v>
      </c>
      <c r="G35" s="10">
        <v>1717.21</v>
      </c>
      <c r="H35" s="10">
        <v>1717.31</v>
      </c>
      <c r="I35" s="10">
        <v>1140</v>
      </c>
      <c r="J35" s="10">
        <v>2720.66</v>
      </c>
      <c r="K35" s="10">
        <v>2270.38</v>
      </c>
      <c r="L35" s="10">
        <v>2930.78</v>
      </c>
      <c r="M35" s="10">
        <v>3528.93</v>
      </c>
      <c r="N35" s="20"/>
    </row>
    <row r="36" spans="1:14" ht="15.75" x14ac:dyDescent="0.25">
      <c r="A36" s="5" t="s">
        <v>11</v>
      </c>
      <c r="B36" s="9">
        <f t="shared" ref="B36:G36" si="2">B15</f>
        <v>12630.9</v>
      </c>
      <c r="C36" s="9">
        <f t="shared" si="2"/>
        <v>9571.23</v>
      </c>
      <c r="D36" s="5">
        <f>D15</f>
        <v>7082.2199999999993</v>
      </c>
      <c r="E36" s="9">
        <f t="shared" si="2"/>
        <v>11371.01</v>
      </c>
      <c r="F36" s="9">
        <f t="shared" si="2"/>
        <v>3936.23</v>
      </c>
      <c r="G36" s="10">
        <f t="shared" si="2"/>
        <v>7173.21</v>
      </c>
      <c r="H36" s="5">
        <f t="shared" ref="H36:M36" si="3">H15</f>
        <v>7080.93</v>
      </c>
      <c r="I36" s="10">
        <f t="shared" si="3"/>
        <v>7216.25</v>
      </c>
      <c r="J36" s="10">
        <f t="shared" si="3"/>
        <v>10889.08</v>
      </c>
      <c r="K36" s="10">
        <f t="shared" si="3"/>
        <v>14100.3</v>
      </c>
      <c r="L36" s="10">
        <f t="shared" si="3"/>
        <v>9328.73</v>
      </c>
      <c r="M36" s="10">
        <f t="shared" si="3"/>
        <v>8161.38</v>
      </c>
      <c r="N36" s="5"/>
    </row>
    <row r="37" spans="1:14" ht="15.75" x14ac:dyDescent="0.25">
      <c r="A37" s="5" t="s">
        <v>12</v>
      </c>
      <c r="B37" s="14">
        <f t="shared" ref="B37:G37" si="4">B33</f>
        <v>11912.79</v>
      </c>
      <c r="C37" s="14">
        <f t="shared" si="4"/>
        <v>9339.9599999999991</v>
      </c>
      <c r="D37" s="15">
        <f>D33</f>
        <v>8337</v>
      </c>
      <c r="E37" s="14">
        <f t="shared" si="4"/>
        <v>15195.900000000001</v>
      </c>
      <c r="F37" s="14">
        <f t="shared" si="4"/>
        <v>9102.7999999999993</v>
      </c>
      <c r="G37" s="16">
        <f t="shared" si="4"/>
        <v>9082.7999999999993</v>
      </c>
      <c r="H37" s="15">
        <f t="shared" ref="H37:M37" si="5">H33</f>
        <v>6344.7199999999993</v>
      </c>
      <c r="I37" s="15">
        <f t="shared" si="5"/>
        <v>6085.18</v>
      </c>
      <c r="J37" s="15">
        <f t="shared" si="5"/>
        <v>10894.560000000001</v>
      </c>
      <c r="K37" s="15">
        <f t="shared" si="5"/>
        <v>13439.900000000001</v>
      </c>
      <c r="L37" s="15">
        <f t="shared" si="5"/>
        <v>8730.5800000000017</v>
      </c>
      <c r="M37" s="15">
        <f t="shared" si="5"/>
        <v>8159.28</v>
      </c>
      <c r="N37" s="5"/>
    </row>
    <row r="38" spans="1:14" ht="15.75" x14ac:dyDescent="0.25">
      <c r="A38" s="5" t="s">
        <v>20</v>
      </c>
      <c r="B38" s="17">
        <v>5459.57</v>
      </c>
      <c r="C38" s="9">
        <f t="shared" ref="C38:H38" si="6">C35+C36-C37</f>
        <v>5690.84</v>
      </c>
      <c r="D38" s="9">
        <f t="shared" si="6"/>
        <v>462.52999999999884</v>
      </c>
      <c r="E38" s="9">
        <f t="shared" si="6"/>
        <v>1634.6800000000003</v>
      </c>
      <c r="F38" s="9">
        <f t="shared" si="6"/>
        <v>-2817.4699999999993</v>
      </c>
      <c r="G38" s="10">
        <f t="shared" si="6"/>
        <v>-192.3799999999992</v>
      </c>
      <c r="H38" s="9">
        <f t="shared" si="6"/>
        <v>2453.5200000000004</v>
      </c>
      <c r="I38" s="9">
        <f t="shared" ref="I38:M38" si="7">I35+I36-I37</f>
        <v>2271.0699999999997</v>
      </c>
      <c r="J38" s="9">
        <f t="shared" si="7"/>
        <v>2715.1799999999985</v>
      </c>
      <c r="K38" s="9">
        <f t="shared" si="7"/>
        <v>2930.7799999999988</v>
      </c>
      <c r="L38" s="9">
        <f t="shared" si="7"/>
        <v>3528.9299999999985</v>
      </c>
      <c r="M38" s="9">
        <f t="shared" si="7"/>
        <v>3531.0299999999997</v>
      </c>
      <c r="N38" s="20" t="s">
        <v>40</v>
      </c>
    </row>
    <row r="39" spans="1:14" ht="15.75" x14ac:dyDescent="0.25">
      <c r="A39" s="5"/>
      <c r="B39" s="5"/>
      <c r="C39" s="5"/>
      <c r="D39" s="5"/>
      <c r="E39" s="5"/>
      <c r="F39" s="5"/>
      <c r="G39" s="18"/>
      <c r="H39" s="5"/>
      <c r="J39" s="5"/>
      <c r="K39" s="5"/>
      <c r="L39" s="5"/>
      <c r="M39" s="5"/>
      <c r="N39" s="5"/>
    </row>
    <row r="40" spans="1:14" ht="15.75" x14ac:dyDescent="0.25">
      <c r="A40" s="5"/>
      <c r="B40" s="5"/>
      <c r="C40" s="5"/>
      <c r="D40" s="5"/>
      <c r="E40" s="5"/>
      <c r="F40" s="5"/>
      <c r="G40" s="18"/>
      <c r="H40" s="5"/>
      <c r="I40" s="5"/>
      <c r="J40" s="5"/>
      <c r="K40" s="5"/>
      <c r="L40" s="5"/>
      <c r="M40" s="5"/>
      <c r="N40" s="5"/>
    </row>
    <row r="41" spans="1:14" ht="15.75" x14ac:dyDescent="0.25">
      <c r="A41" s="5"/>
      <c r="B41" s="5"/>
      <c r="C41" s="5"/>
      <c r="D41" s="5"/>
      <c r="E41" s="5"/>
      <c r="F41" s="5"/>
      <c r="G41" s="18"/>
      <c r="H41" s="5"/>
      <c r="I41" s="5"/>
      <c r="J41" s="5"/>
      <c r="K41" s="5"/>
      <c r="L41" s="5"/>
      <c r="M41" s="5"/>
      <c r="N41" s="5"/>
    </row>
    <row r="42" spans="1:14" ht="15.75" x14ac:dyDescent="0.25">
      <c r="A42" s="5"/>
      <c r="B42" s="5"/>
      <c r="C42" s="5"/>
      <c r="D42" s="5"/>
      <c r="E42" s="5"/>
      <c r="F42" s="5"/>
      <c r="G42" s="18"/>
      <c r="H42" s="5"/>
      <c r="I42" s="5"/>
      <c r="J42" s="5"/>
      <c r="K42" s="5"/>
      <c r="L42" s="5"/>
      <c r="M42" s="5"/>
      <c r="N42" s="5"/>
    </row>
    <row r="43" spans="1:14" ht="15.75" x14ac:dyDescent="0.25">
      <c r="A43" s="8" t="s">
        <v>33</v>
      </c>
      <c r="B43" s="5"/>
      <c r="C43" s="5"/>
      <c r="D43" s="5"/>
      <c r="E43" s="5"/>
      <c r="F43" s="5"/>
      <c r="G43" s="18"/>
      <c r="H43" s="5"/>
      <c r="I43" s="5"/>
      <c r="J43" s="5"/>
      <c r="K43" s="5"/>
      <c r="L43" s="5"/>
      <c r="M43" s="5"/>
      <c r="N43" s="5"/>
    </row>
  </sheetData>
  <phoneticPr fontId="3" type="noConversion"/>
  <pageMargins left="0.75" right="0.75" top="1" bottom="1" header="0.5" footer="0.5"/>
  <pageSetup paperSize="9" scale="67" orientation="landscape" horizontalDpi="4294967293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Ann Crisp</cp:lastModifiedBy>
  <cp:lastPrinted>2018-01-03T21:49:08Z</cp:lastPrinted>
  <dcterms:created xsi:type="dcterms:W3CDTF">2011-10-11T11:26:37Z</dcterms:created>
  <dcterms:modified xsi:type="dcterms:W3CDTF">2019-01-18T09:08:55Z</dcterms:modified>
</cp:coreProperties>
</file>